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Teoría" sheetId="1" r:id="rId1"/>
    <sheet name="Algoritmo" sheetId="2" r:id="rId2"/>
    <sheet name="Fórmula" sheetId="3" r:id="rId3"/>
    <sheet name="Organigrama" sheetId="4" r:id="rId4"/>
  </sheets>
  <definedNames/>
  <calcPr fullCalcOnLoad="1"/>
</workbook>
</file>

<file path=xl/sharedStrings.xml><?xml version="1.0" encoding="utf-8"?>
<sst xmlns="http://schemas.openxmlformats.org/spreadsheetml/2006/main" count="49" uniqueCount="39">
  <si>
    <t>¿Es bisiesto este año?</t>
  </si>
  <si>
    <t>A. Roldán 2007</t>
  </si>
  <si>
    <t>Los algoritmos para averiguar si un año es bisiesto o no, se basan en las tres reglas que se establecieron</t>
  </si>
  <si>
    <t>en el calendario gregoriano</t>
  </si>
  <si>
    <t>Si el número de año es múltiplo de 400, no se considera bisiesto</t>
  </si>
  <si>
    <t>Si es múltiplo de 100, pero no de 400, se considera bisiesto</t>
  </si>
  <si>
    <t>En los demás casos, sólo si es múltiplo de 4 será bisiesto.</t>
  </si>
  <si>
    <t>Por tanto, basta responder a las tres preguntas y decidir.</t>
  </si>
  <si>
    <t>Estas preguntas se desprenden del valor del año trópico</t>
  </si>
  <si>
    <t xml:space="preserve">(tiempo medio que tarda el Sol, en su movimiento aparente entre </t>
  </si>
  <si>
    <t>dos pasos consecutivos por el equinocio, por ejemplo el de primavera)</t>
  </si>
  <si>
    <t>El mejor valor que se conoce de este año trópico es el de 365,242199074 días</t>
  </si>
  <si>
    <t>El calendario juliano sustituyó este valor por 365 + 1/4 -1/100+1/400, que equivale a</t>
  </si>
  <si>
    <t>1/4</t>
  </si>
  <si>
    <t>Se acumula un día cada 4 años</t>
  </si>
  <si>
    <t>1/100</t>
  </si>
  <si>
    <t>Se descuenta un día cada 100</t>
  </si>
  <si>
    <t>1/400</t>
  </si>
  <si>
    <t>Se añade otro día cada 400</t>
  </si>
  <si>
    <t>Sigue habiendo un error, pues hay diferencia entre el verdadero valor de 365,242199074  y 365,2425</t>
  </si>
  <si>
    <t>El error es 365,2425 – 365,242199074, es decir:</t>
  </si>
  <si>
    <t>Si dividimos la un día entre la diferencia de ambos nos dan:</t>
  </si>
  <si>
    <t xml:space="preserve"> años, que es lo que </t>
  </si>
  <si>
    <t>el calendario actual nos garantiza de exactitud en días.</t>
  </si>
  <si>
    <t>Escribe el año</t>
  </si>
  <si>
    <t>¿Es divisible entre 400?</t>
  </si>
  <si>
    <t>Estudia este algoritmo: está construido como sucesión de tres preguntas.</t>
  </si>
  <si>
    <t>Si el resultado de la primera es SÍ, se termina el algoritmo y se dejan en blanco las demás preguntas.</t>
  </si>
  <si>
    <t>En caso contrario, se pasa a la segunda pregunta. Si se responde SÍ, se termina el algoritmo.</t>
  </si>
  <si>
    <t>La tercera pregunta decide finalmente si el año es bisiesto o no.</t>
  </si>
  <si>
    <t>Las decisiones se toman usando la función SI anidada. Puedes estudiar las fórmulas de las celdas una por una</t>
  </si>
  <si>
    <t>para entender bien la toma de decisiones.</t>
  </si>
  <si>
    <t>Respuesta:</t>
  </si>
  <si>
    <t>Estudia la fórmula usada. En verde figuran las conectivas y en rojo las condiciones:</t>
  </si>
  <si>
    <r>
      <t>SI(</t>
    </r>
    <r>
      <rPr>
        <sz val="13"/>
        <color indexed="17"/>
        <rFont val="Arial"/>
        <family val="2"/>
      </rPr>
      <t>O(Y</t>
    </r>
    <r>
      <rPr>
        <sz val="13"/>
        <color indexed="18"/>
        <rFont val="Arial"/>
        <family val="2"/>
      </rPr>
      <t>(</t>
    </r>
    <r>
      <rPr>
        <sz val="13"/>
        <color indexed="16"/>
        <rFont val="Arial"/>
        <family val="2"/>
      </rPr>
      <t>RESIDUO(D16;4)=0</t>
    </r>
    <r>
      <rPr>
        <sz val="13"/>
        <color indexed="18"/>
        <rFont val="Arial"/>
        <family val="2"/>
      </rPr>
      <t>;</t>
    </r>
    <r>
      <rPr>
        <sz val="13"/>
        <color indexed="16"/>
        <rFont val="Arial"/>
        <family val="2"/>
      </rPr>
      <t>RESIDUO(D16;100)&lt;&gt;0</t>
    </r>
    <r>
      <rPr>
        <sz val="13"/>
        <color indexed="18"/>
        <rFont val="Arial"/>
        <family val="2"/>
      </rPr>
      <t>);</t>
    </r>
    <r>
      <rPr>
        <sz val="13"/>
        <color indexed="16"/>
        <rFont val="Arial"/>
        <family val="2"/>
      </rPr>
      <t>RESIDUO(D16;400)=0</t>
    </r>
    <r>
      <rPr>
        <sz val="13"/>
        <color indexed="18"/>
        <rFont val="Arial"/>
        <family val="2"/>
      </rPr>
      <t>);"SÍ";"NO")</t>
    </r>
  </si>
  <si>
    <t>Traducida a nuestro lenguaje:</t>
  </si>
  <si>
    <r>
      <t xml:space="preserve">Es bisiesto si </t>
    </r>
    <r>
      <rPr>
        <sz val="13"/>
        <color indexed="17"/>
        <rFont val="Arial"/>
        <family val="2"/>
      </rPr>
      <t>o bien</t>
    </r>
    <r>
      <rPr>
        <sz val="13"/>
        <color indexed="18"/>
        <rFont val="Arial"/>
        <family val="2"/>
      </rPr>
      <t xml:space="preserve"> es </t>
    </r>
    <r>
      <rPr>
        <sz val="13"/>
        <color indexed="16"/>
        <rFont val="Arial"/>
        <family val="2"/>
      </rPr>
      <t>múltiplo de 4</t>
    </r>
    <r>
      <rPr>
        <sz val="13"/>
        <color indexed="17"/>
        <rFont val="Arial"/>
        <family val="2"/>
      </rPr>
      <t xml:space="preserve"> y</t>
    </r>
    <r>
      <rPr>
        <sz val="13"/>
        <color indexed="18"/>
        <rFont val="Arial"/>
        <family val="2"/>
      </rPr>
      <t xml:space="preserve"> </t>
    </r>
    <r>
      <rPr>
        <sz val="13"/>
        <color indexed="16"/>
        <rFont val="Arial"/>
        <family val="2"/>
      </rPr>
      <t>no lo es de 100</t>
    </r>
    <r>
      <rPr>
        <sz val="13"/>
        <color indexed="18"/>
        <rFont val="Arial"/>
        <family val="2"/>
      </rPr>
      <t>,</t>
    </r>
    <r>
      <rPr>
        <sz val="13"/>
        <color indexed="17"/>
        <rFont val="Arial"/>
        <family val="2"/>
      </rPr>
      <t xml:space="preserve"> o bien</t>
    </r>
    <r>
      <rPr>
        <sz val="13"/>
        <color indexed="18"/>
        <rFont val="Arial"/>
        <family val="2"/>
      </rPr>
      <t xml:space="preserve"> si </t>
    </r>
    <r>
      <rPr>
        <sz val="13"/>
        <color indexed="16"/>
        <rFont val="Arial"/>
        <family val="2"/>
      </rPr>
      <t>es múltiplo de 400</t>
    </r>
  </si>
  <si>
    <t>Sí</t>
  </si>
  <si>
    <t>No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</si>
</sst>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E+000"/>
  </numFmts>
  <fonts count="26">
    <font>
      <sz val="10"/>
      <name val="Arial"/>
      <family val="2"/>
    </font>
    <font>
      <sz val="16"/>
      <color indexed="16"/>
      <name val="Arial"/>
      <family val="2"/>
    </font>
    <font>
      <sz val="9"/>
      <color indexed="17"/>
      <name val="Arial"/>
      <family val="2"/>
    </font>
    <font>
      <sz val="10"/>
      <color indexed="18"/>
      <name val="Verdana"/>
      <family val="2"/>
    </font>
    <font>
      <sz val="10"/>
      <color indexed="16"/>
      <name val="Verdana"/>
      <family val="2"/>
    </font>
    <font>
      <sz val="10"/>
      <color indexed="18"/>
      <name val="Times New Roman"/>
      <family val="1"/>
    </font>
    <font>
      <b/>
      <sz val="12"/>
      <color indexed="16"/>
      <name val="Verdana"/>
      <family val="2"/>
    </font>
    <font>
      <sz val="10"/>
      <color indexed="18"/>
      <name val="Arial"/>
      <family val="2"/>
    </font>
    <font>
      <b/>
      <sz val="10"/>
      <color indexed="16"/>
      <name val="Verdana"/>
      <family val="2"/>
    </font>
    <font>
      <sz val="10.5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sz val="8"/>
      <color indexed="17"/>
      <name val="Arial"/>
      <family val="2"/>
    </font>
    <font>
      <b/>
      <sz val="12"/>
      <color indexed="16"/>
      <name val="Arial"/>
      <family val="2"/>
    </font>
    <font>
      <sz val="14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3"/>
      <color indexed="18"/>
      <name val="Arial"/>
      <family val="2"/>
    </font>
    <font>
      <sz val="13"/>
      <color indexed="17"/>
      <name val="Arial"/>
      <family val="2"/>
    </font>
    <font>
      <sz val="13"/>
      <color indexed="16"/>
      <name val="Arial"/>
      <family val="2"/>
    </font>
    <font>
      <sz val="13"/>
      <name val="Arial"/>
      <family val="2"/>
    </font>
    <font>
      <b/>
      <sz val="10"/>
      <color indexed="18"/>
      <name val="Arial"/>
      <family val="2"/>
    </font>
    <font>
      <sz val="12"/>
      <color indexed="16"/>
      <name val="Tahoma"/>
      <family val="2"/>
    </font>
    <font>
      <sz val="11"/>
      <name val="Tahoma"/>
      <family val="2"/>
    </font>
    <font>
      <sz val="11"/>
      <color indexed="16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3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indent="3"/>
    </xf>
    <xf numFmtId="164" fontId="6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5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17</xdr:row>
      <xdr:rowOff>0</xdr:rowOff>
    </xdr:from>
    <xdr:to>
      <xdr:col>9</xdr:col>
      <xdr:colOff>457200</xdr:colOff>
      <xdr:row>20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7239000" y="2752725"/>
          <a:ext cx="1066800" cy="571500"/>
        </a:xfrm>
        <a:prstGeom prst="wedgeRoundRectCallout">
          <a:avLst>
            <a:gd name="adj1" fmla="val -66069"/>
            <a:gd name="adj2" fmla="val 53333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0" i="0" u="none" baseline="0"/>
            <a:t>Estudia la fórmula de esta celda</a:t>
          </a:r>
        </a:p>
      </xdr:txBody>
    </xdr:sp>
    <xdr:clientData/>
  </xdr:twoCellAnchor>
  <xdr:twoCellAnchor>
    <xdr:from>
      <xdr:col>0</xdr:col>
      <xdr:colOff>409575</xdr:colOff>
      <xdr:row>21</xdr:row>
      <xdr:rowOff>114300</xdr:rowOff>
    </xdr:from>
    <xdr:to>
      <xdr:col>3</xdr:col>
      <xdr:colOff>323850</xdr:colOff>
      <xdr:row>25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409575" y="3543300"/>
          <a:ext cx="2228850" cy="571500"/>
        </a:xfrm>
        <a:prstGeom prst="round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Observa las fracciones que forman
 el número 365,2425
</a:t>
          </a:r>
        </a:p>
      </xdr:txBody>
    </xdr:sp>
    <xdr:clientData/>
  </xdr:twoCellAnchor>
  <xdr:twoCellAnchor>
    <xdr:from>
      <xdr:col>2</xdr:col>
      <xdr:colOff>733425</xdr:colOff>
      <xdr:row>32</xdr:row>
      <xdr:rowOff>133350</xdr:rowOff>
    </xdr:from>
    <xdr:to>
      <xdr:col>6</xdr:col>
      <xdr:colOff>876300</xdr:colOff>
      <xdr:row>36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2276475" y="5343525"/>
          <a:ext cx="3562350" cy="628650"/>
        </a:xfrm>
        <a:prstGeom prst="round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Con los bisiestos tal como están
tenemos exactitud en días durante varios milenios</a:t>
          </a:r>
        </a:p>
      </xdr:txBody>
    </xdr:sp>
    <xdr:clientData/>
  </xdr:twoCellAnchor>
  <xdr:twoCellAnchor>
    <xdr:from>
      <xdr:col>5</xdr:col>
      <xdr:colOff>923925</xdr:colOff>
      <xdr:row>13</xdr:row>
      <xdr:rowOff>9525</xdr:rowOff>
    </xdr:from>
    <xdr:to>
      <xdr:col>7</xdr:col>
      <xdr:colOff>352425</xdr:colOff>
      <xdr:row>17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2114550"/>
          <a:ext cx="17049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17</xdr:row>
      <xdr:rowOff>133350</xdr:rowOff>
    </xdr:from>
    <xdr:to>
      <xdr:col>5</xdr:col>
      <xdr:colOff>323850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609850" y="2981325"/>
          <a:ext cx="1571625" cy="647700"/>
        </a:xfrm>
        <a:prstGeom prst="wedgeRectCallout">
          <a:avLst>
            <a:gd name="adj1" fmla="val -33023"/>
            <a:gd name="adj2" fmla="val -91092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Exige que sea múltiplo de 4 y no lo sea de 100</a:t>
          </a:r>
        </a:p>
      </xdr:txBody>
    </xdr:sp>
    <xdr:clientData/>
  </xdr:twoCellAnchor>
  <xdr:twoCellAnchor>
    <xdr:from>
      <xdr:col>1</xdr:col>
      <xdr:colOff>590550</xdr:colOff>
      <xdr:row>16</xdr:row>
      <xdr:rowOff>57150</xdr:rowOff>
    </xdr:from>
    <xdr:to>
      <xdr:col>5</xdr:col>
      <xdr:colOff>600075</xdr:colOff>
      <xdr:row>16</xdr:row>
      <xdr:rowOff>57150</xdr:rowOff>
    </xdr:to>
    <xdr:sp>
      <xdr:nvSpPr>
        <xdr:cNvPr id="2" name="Line 2"/>
        <xdr:cNvSpPr>
          <a:spLocks/>
        </xdr:cNvSpPr>
      </xdr:nvSpPr>
      <xdr:spPr>
        <a:xfrm>
          <a:off x="1362075" y="2695575"/>
          <a:ext cx="3095625" cy="0"/>
        </a:xfrm>
        <a:prstGeom prst="line">
          <a:avLst/>
        </a:prstGeom>
        <a:noFill/>
        <a:ln w="180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9525</xdr:rowOff>
    </xdr:from>
    <xdr:to>
      <xdr:col>8</xdr:col>
      <xdr:colOff>323850</xdr:colOff>
      <xdr:row>22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5400675" y="3019425"/>
          <a:ext cx="1095375" cy="647700"/>
        </a:xfrm>
        <a:prstGeom prst="wedgeRectCallout">
          <a:avLst>
            <a:gd name="adj1" fmla="val -25643"/>
            <a:gd name="adj2" fmla="val -91092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Exige que sea múltiplo de 400</a:t>
          </a:r>
        </a:p>
      </xdr:txBody>
    </xdr:sp>
    <xdr:clientData/>
  </xdr:twoCellAnchor>
  <xdr:twoCellAnchor>
    <xdr:from>
      <xdr:col>6</xdr:col>
      <xdr:colOff>9525</xdr:colOff>
      <xdr:row>16</xdr:row>
      <xdr:rowOff>66675</xdr:rowOff>
    </xdr:from>
    <xdr:to>
      <xdr:col>7</xdr:col>
      <xdr:colOff>590550</xdr:colOff>
      <xdr:row>16</xdr:row>
      <xdr:rowOff>66675</xdr:rowOff>
    </xdr:to>
    <xdr:sp>
      <xdr:nvSpPr>
        <xdr:cNvPr id="4" name="Line 4"/>
        <xdr:cNvSpPr>
          <a:spLocks/>
        </xdr:cNvSpPr>
      </xdr:nvSpPr>
      <xdr:spPr>
        <a:xfrm>
          <a:off x="4638675" y="2705100"/>
          <a:ext cx="1352550" cy="0"/>
        </a:xfrm>
        <a:prstGeom prst="line">
          <a:avLst/>
        </a:prstGeom>
        <a:noFill/>
        <a:ln w="180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16</xdr:row>
      <xdr:rowOff>180975</xdr:rowOff>
    </xdr:from>
    <xdr:to>
      <xdr:col>3</xdr:col>
      <xdr:colOff>333375</xdr:colOff>
      <xdr:row>20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1247775" y="2819400"/>
          <a:ext cx="1400175" cy="590550"/>
        </a:xfrm>
        <a:prstGeom prst="wedgeEllipseCallout">
          <a:avLst>
            <a:gd name="adj1" fmla="val -50680"/>
            <a:gd name="adj2" fmla="val -80578"/>
          </a:avLst>
        </a:prstGeom>
        <a:solidFill>
          <a:srgbClr val="99CCFF"/>
        </a:solidFill>
        <a:ln w="180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000" tIns="9000" rIns="9000" bIns="9000" anchor="ctr"/>
        <a:p>
          <a:pPr algn="ctr">
            <a:defRPr/>
          </a:pPr>
          <a:r>
            <a:rPr lang="en-US" cap="none" sz="1200" b="0" i="0" u="none" baseline="0"/>
            <a:t>La Y une las dos primeras condiciones</a:t>
          </a:r>
        </a:p>
      </xdr:txBody>
    </xdr:sp>
    <xdr:clientData/>
  </xdr:twoCellAnchor>
  <xdr:twoCellAnchor>
    <xdr:from>
      <xdr:col>0</xdr:col>
      <xdr:colOff>0</xdr:colOff>
      <xdr:row>18</xdr:row>
      <xdr:rowOff>38100</xdr:rowOff>
    </xdr:from>
    <xdr:to>
      <xdr:col>1</xdr:col>
      <xdr:colOff>628650</xdr:colOff>
      <xdr:row>21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0" y="3048000"/>
          <a:ext cx="1400175" cy="581025"/>
        </a:xfrm>
        <a:prstGeom prst="wedgeEllipseCallout">
          <a:avLst>
            <a:gd name="adj1" fmla="val 24138"/>
            <a:gd name="adj2" fmla="val -119356"/>
          </a:avLst>
        </a:prstGeom>
        <a:solidFill>
          <a:srgbClr val="99CCFF"/>
        </a:solidFill>
        <a:ln w="1800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000" tIns="9000" rIns="9000" bIns="9000" anchor="ctr"/>
        <a:p>
          <a:pPr algn="ctr">
            <a:defRPr/>
          </a:pPr>
          <a:r>
            <a:rPr lang="en-US" cap="none" sz="1200" b="0" i="0" u="none" baseline="0"/>
            <a:t>La O une las tres condiciones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4</xdr:row>
      <xdr:rowOff>38100</xdr:rowOff>
    </xdr:from>
    <xdr:to>
      <xdr:col>3</xdr:col>
      <xdr:colOff>657225</xdr:colOff>
      <xdr:row>9</xdr:row>
      <xdr:rowOff>76200</xdr:rowOff>
    </xdr:to>
    <xdr:sp>
      <xdr:nvSpPr>
        <xdr:cNvPr id="1" name="Oval 1"/>
        <xdr:cNvSpPr>
          <a:spLocks/>
        </xdr:cNvSpPr>
      </xdr:nvSpPr>
      <xdr:spPr>
        <a:xfrm>
          <a:off x="1933575" y="685800"/>
          <a:ext cx="1038225" cy="847725"/>
        </a:xfrm>
        <a:prstGeom prst="ellips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800000"/>
              </a:solidFill>
            </a:rPr>
            <a:t>¿Es bisiesto
este año?</a:t>
          </a:r>
        </a:p>
      </xdr:txBody>
    </xdr:sp>
    <xdr:clientData/>
  </xdr:twoCellAnchor>
  <xdr:twoCellAnchor>
    <xdr:from>
      <xdr:col>3</xdr:col>
      <xdr:colOff>123825</xdr:colOff>
      <xdr:row>9</xdr:row>
      <xdr:rowOff>85725</xdr:rowOff>
    </xdr:from>
    <xdr:to>
      <xdr:col>3</xdr:col>
      <xdr:colOff>133350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438400" y="1543050"/>
          <a:ext cx="9525" cy="504825"/>
        </a:xfrm>
        <a:prstGeom prst="line">
          <a:avLst/>
        </a:prstGeom>
        <a:noFill/>
        <a:ln w="180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114300</xdr:rowOff>
    </xdr:from>
    <xdr:to>
      <xdr:col>4</xdr:col>
      <xdr:colOff>133350</xdr:colOff>
      <xdr:row>17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1724025" y="2057400"/>
          <a:ext cx="1495425" cy="762000"/>
        </a:xfrm>
        <a:prstGeom prst="diamond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¿Múltiplo de 400?</a:t>
          </a:r>
        </a:p>
      </xdr:txBody>
    </xdr:sp>
    <xdr:clientData/>
  </xdr:twoCellAnchor>
  <xdr:twoCellAnchor>
    <xdr:from>
      <xdr:col>4</xdr:col>
      <xdr:colOff>133350</xdr:colOff>
      <xdr:row>15</xdr:row>
      <xdr:rowOff>9525</xdr:rowOff>
    </xdr:from>
    <xdr:to>
      <xdr:col>5</xdr:col>
      <xdr:colOff>257175</xdr:colOff>
      <xdr:row>15</xdr:row>
      <xdr:rowOff>9525</xdr:rowOff>
    </xdr:to>
    <xdr:sp>
      <xdr:nvSpPr>
        <xdr:cNvPr id="4" name="Line 4"/>
        <xdr:cNvSpPr>
          <a:spLocks/>
        </xdr:cNvSpPr>
      </xdr:nvSpPr>
      <xdr:spPr>
        <a:xfrm>
          <a:off x="3219450" y="2438400"/>
          <a:ext cx="895350" cy="0"/>
        </a:xfrm>
        <a:prstGeom prst="line">
          <a:avLst/>
        </a:prstGeom>
        <a:noFill/>
        <a:ln w="180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13</xdr:row>
      <xdr:rowOff>142875</xdr:rowOff>
    </xdr:from>
    <xdr:to>
      <xdr:col>6</xdr:col>
      <xdr:colOff>609600</xdr:colOff>
      <xdr:row>15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4133850" y="2247900"/>
          <a:ext cx="1104900" cy="3333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800000"/>
              </a:solidFill>
            </a:rPr>
            <a:t>Es bisiesto</a:t>
          </a:r>
        </a:p>
      </xdr:txBody>
    </xdr:sp>
    <xdr:clientData/>
  </xdr:twoCellAnchor>
  <xdr:twoCellAnchor>
    <xdr:from>
      <xdr:col>3</xdr:col>
      <xdr:colOff>152400</xdr:colOff>
      <xdr:row>17</xdr:row>
      <xdr:rowOff>85725</xdr:rowOff>
    </xdr:from>
    <xdr:to>
      <xdr:col>3</xdr:col>
      <xdr:colOff>152400</xdr:colOff>
      <xdr:row>21</xdr:row>
      <xdr:rowOff>76200</xdr:rowOff>
    </xdr:to>
    <xdr:sp>
      <xdr:nvSpPr>
        <xdr:cNvPr id="6" name="Line 6"/>
        <xdr:cNvSpPr>
          <a:spLocks/>
        </xdr:cNvSpPr>
      </xdr:nvSpPr>
      <xdr:spPr>
        <a:xfrm>
          <a:off x="2466975" y="2838450"/>
          <a:ext cx="0" cy="638175"/>
        </a:xfrm>
        <a:prstGeom prst="line">
          <a:avLst/>
        </a:prstGeom>
        <a:noFill/>
        <a:ln w="180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21</xdr:row>
      <xdr:rowOff>76200</xdr:rowOff>
    </xdr:from>
    <xdr:to>
      <xdr:col>4</xdr:col>
      <xdr:colOff>133350</xdr:colOff>
      <xdr:row>26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1724025" y="3476625"/>
          <a:ext cx="1495425" cy="762000"/>
        </a:xfrm>
        <a:prstGeom prst="diamond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¿Múltiplo de 100?</a:t>
          </a:r>
        </a:p>
      </xdr:txBody>
    </xdr:sp>
    <xdr:clientData/>
  </xdr:twoCellAnchor>
  <xdr:twoCellAnchor>
    <xdr:from>
      <xdr:col>4</xdr:col>
      <xdr:colOff>114300</xdr:colOff>
      <xdr:row>23</xdr:row>
      <xdr:rowOff>133350</xdr:rowOff>
    </xdr:from>
    <xdr:to>
      <xdr:col>5</xdr:col>
      <xdr:colOff>238125</xdr:colOff>
      <xdr:row>23</xdr:row>
      <xdr:rowOff>133350</xdr:rowOff>
    </xdr:to>
    <xdr:sp>
      <xdr:nvSpPr>
        <xdr:cNvPr id="8" name="Line 8"/>
        <xdr:cNvSpPr>
          <a:spLocks/>
        </xdr:cNvSpPr>
      </xdr:nvSpPr>
      <xdr:spPr>
        <a:xfrm>
          <a:off x="3200400" y="3857625"/>
          <a:ext cx="895350" cy="0"/>
        </a:xfrm>
        <a:prstGeom prst="line">
          <a:avLst/>
        </a:prstGeom>
        <a:noFill/>
        <a:ln w="180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22</xdr:row>
      <xdr:rowOff>133350</xdr:rowOff>
    </xdr:from>
    <xdr:to>
      <xdr:col>6</xdr:col>
      <xdr:colOff>590550</xdr:colOff>
      <xdr:row>24</xdr:row>
      <xdr:rowOff>142875</xdr:rowOff>
    </xdr:to>
    <xdr:sp>
      <xdr:nvSpPr>
        <xdr:cNvPr id="9" name="Rectangle 9"/>
        <xdr:cNvSpPr>
          <a:spLocks/>
        </xdr:cNvSpPr>
      </xdr:nvSpPr>
      <xdr:spPr>
        <a:xfrm>
          <a:off x="4114800" y="3695700"/>
          <a:ext cx="1104900" cy="3333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800000"/>
              </a:solidFill>
            </a:rPr>
            <a:t>No es bisiesto</a:t>
          </a:r>
        </a:p>
      </xdr:txBody>
    </xdr:sp>
    <xdr:clientData/>
  </xdr:twoCellAnchor>
  <xdr:twoCellAnchor>
    <xdr:from>
      <xdr:col>3</xdr:col>
      <xdr:colOff>161925</xdr:colOff>
      <xdr:row>26</xdr:row>
      <xdr:rowOff>57150</xdr:rowOff>
    </xdr:from>
    <xdr:to>
      <xdr:col>3</xdr:col>
      <xdr:colOff>161925</xdr:colOff>
      <xdr:row>30</xdr:row>
      <xdr:rowOff>47625</xdr:rowOff>
    </xdr:to>
    <xdr:sp>
      <xdr:nvSpPr>
        <xdr:cNvPr id="10" name="Line 10"/>
        <xdr:cNvSpPr>
          <a:spLocks/>
        </xdr:cNvSpPr>
      </xdr:nvSpPr>
      <xdr:spPr>
        <a:xfrm>
          <a:off x="2476500" y="4267200"/>
          <a:ext cx="0" cy="638175"/>
        </a:xfrm>
        <a:prstGeom prst="line">
          <a:avLst/>
        </a:prstGeom>
        <a:noFill/>
        <a:ln w="180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30</xdr:row>
      <xdr:rowOff>85725</xdr:rowOff>
    </xdr:from>
    <xdr:to>
      <xdr:col>4</xdr:col>
      <xdr:colOff>152400</xdr:colOff>
      <xdr:row>35</xdr:row>
      <xdr:rowOff>38100</xdr:rowOff>
    </xdr:to>
    <xdr:sp>
      <xdr:nvSpPr>
        <xdr:cNvPr id="11" name="AutoShape 11"/>
        <xdr:cNvSpPr>
          <a:spLocks/>
        </xdr:cNvSpPr>
      </xdr:nvSpPr>
      <xdr:spPr>
        <a:xfrm>
          <a:off x="1743075" y="4943475"/>
          <a:ext cx="1495425" cy="762000"/>
        </a:xfrm>
        <a:prstGeom prst="diamond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/>
            <a:t>¿Múltiplo de 4?</a:t>
          </a:r>
        </a:p>
      </xdr:txBody>
    </xdr:sp>
    <xdr:clientData/>
  </xdr:twoCellAnchor>
  <xdr:twoCellAnchor>
    <xdr:from>
      <xdr:col>4</xdr:col>
      <xdr:colOff>152400</xdr:colOff>
      <xdr:row>32</xdr:row>
      <xdr:rowOff>142875</xdr:rowOff>
    </xdr:from>
    <xdr:to>
      <xdr:col>5</xdr:col>
      <xdr:colOff>276225</xdr:colOff>
      <xdr:row>32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3238500" y="5324475"/>
          <a:ext cx="895350" cy="0"/>
        </a:xfrm>
        <a:prstGeom prst="line">
          <a:avLst/>
        </a:prstGeom>
        <a:noFill/>
        <a:ln w="180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31</xdr:row>
      <xdr:rowOff>152400</xdr:rowOff>
    </xdr:from>
    <xdr:to>
      <xdr:col>6</xdr:col>
      <xdr:colOff>619125</xdr:colOff>
      <xdr:row>33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4143375" y="5172075"/>
          <a:ext cx="1104900" cy="3333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800000"/>
              </a:solidFill>
            </a:rPr>
            <a:t>Es bisiesto</a:t>
          </a:r>
        </a:p>
      </xdr:txBody>
    </xdr:sp>
    <xdr:clientData/>
  </xdr:twoCellAnchor>
  <xdr:twoCellAnchor>
    <xdr:from>
      <xdr:col>3</xdr:col>
      <xdr:colOff>171450</xdr:colOff>
      <xdr:row>35</xdr:row>
      <xdr:rowOff>85725</xdr:rowOff>
    </xdr:from>
    <xdr:to>
      <xdr:col>3</xdr:col>
      <xdr:colOff>171450</xdr:colOff>
      <xdr:row>39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2486025" y="5753100"/>
          <a:ext cx="0" cy="638175"/>
        </a:xfrm>
        <a:prstGeom prst="line">
          <a:avLst/>
        </a:prstGeom>
        <a:noFill/>
        <a:ln w="180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39</xdr:row>
      <xdr:rowOff>95250</xdr:rowOff>
    </xdr:from>
    <xdr:to>
      <xdr:col>4</xdr:col>
      <xdr:colOff>19050</xdr:colOff>
      <xdr:row>41</xdr:row>
      <xdr:rowOff>104775</xdr:rowOff>
    </xdr:to>
    <xdr:sp>
      <xdr:nvSpPr>
        <xdr:cNvPr id="15" name="Rectangle 15"/>
        <xdr:cNvSpPr>
          <a:spLocks/>
        </xdr:cNvSpPr>
      </xdr:nvSpPr>
      <xdr:spPr>
        <a:xfrm>
          <a:off x="2000250" y="6410325"/>
          <a:ext cx="1104900" cy="3333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800000"/>
              </a:solidFill>
            </a:rPr>
            <a:t>No es bisiesto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showGridLines="0" tabSelected="1" workbookViewId="0" topLeftCell="A1">
      <selection activeCell="J24" sqref="J24"/>
    </sheetView>
  </sheetViews>
  <sheetFormatPr defaultColWidth="11.421875" defaultRowHeight="12.75"/>
  <cols>
    <col min="1" max="5" width="11.57421875" style="0" customWidth="1"/>
    <col min="6" max="6" width="16.57421875" style="0" customWidth="1"/>
    <col min="7" max="7" width="17.57421875" style="0" customWidth="1"/>
    <col min="8" max="8" width="14.140625" style="0" customWidth="1"/>
    <col min="9" max="16384" width="11.57421875" style="0" customWidth="1"/>
  </cols>
  <sheetData>
    <row r="2" spans="2:5" ht="12.75">
      <c r="B2" s="16" t="s">
        <v>0</v>
      </c>
      <c r="C2" s="16"/>
      <c r="D2" s="16"/>
      <c r="E2" s="16"/>
    </row>
    <row r="3" spans="2:5" ht="12.75">
      <c r="B3" s="16"/>
      <c r="C3" s="16"/>
      <c r="D3" s="16"/>
      <c r="E3" s="16"/>
    </row>
    <row r="4" ht="12.75">
      <c r="A4" s="1" t="s">
        <v>1</v>
      </c>
    </row>
    <row r="5" spans="2:9" ht="12.75">
      <c r="B5" s="2"/>
      <c r="C5" s="2"/>
      <c r="D5" s="2"/>
      <c r="E5" s="2"/>
      <c r="F5" s="2"/>
      <c r="G5" s="2"/>
      <c r="H5" s="2"/>
      <c r="I5" s="2"/>
    </row>
    <row r="6" spans="1:9" ht="12.75">
      <c r="A6" s="2" t="s">
        <v>2</v>
      </c>
      <c r="B6" s="2"/>
      <c r="C6" s="2"/>
      <c r="D6" s="2"/>
      <c r="E6" s="2"/>
      <c r="F6" s="2"/>
      <c r="G6" s="2"/>
      <c r="H6" s="2"/>
      <c r="I6" s="2"/>
    </row>
    <row r="7" spans="1:9" ht="12.75">
      <c r="A7" s="2" t="s">
        <v>3</v>
      </c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3" t="s">
        <v>4</v>
      </c>
      <c r="C9" s="2"/>
      <c r="D9" s="2"/>
      <c r="E9" s="2"/>
      <c r="F9" s="2"/>
      <c r="G9" s="2"/>
      <c r="H9" s="2"/>
      <c r="I9" s="2"/>
    </row>
    <row r="10" spans="1:9" ht="12.75">
      <c r="A10" s="3" t="s">
        <v>5</v>
      </c>
      <c r="C10" s="2"/>
      <c r="D10" s="2"/>
      <c r="E10" s="2"/>
      <c r="F10" s="2"/>
      <c r="G10" s="2"/>
      <c r="H10" s="2"/>
      <c r="I10" s="2"/>
    </row>
    <row r="11" spans="1:9" ht="12.75">
      <c r="A11" s="3" t="s">
        <v>6</v>
      </c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7</v>
      </c>
      <c r="B13" s="2"/>
      <c r="C13" s="2"/>
      <c r="D13" s="2"/>
      <c r="E13" s="2"/>
      <c r="F13" s="2"/>
      <c r="G13" s="2"/>
      <c r="H13" s="4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 t="s">
        <v>8</v>
      </c>
      <c r="B15" s="2"/>
      <c r="C15" s="2"/>
      <c r="D15" s="2"/>
      <c r="E15" s="2"/>
      <c r="F15" s="2"/>
      <c r="G15" s="2"/>
      <c r="H15" s="2"/>
      <c r="I15" s="2"/>
    </row>
    <row r="16" spans="1:9" ht="12.75">
      <c r="A16" s="2" t="s">
        <v>9</v>
      </c>
      <c r="B16" s="2"/>
      <c r="C16" s="2"/>
      <c r="D16" s="2"/>
      <c r="E16" s="2"/>
      <c r="F16" s="2"/>
      <c r="G16" s="2"/>
      <c r="H16" s="2"/>
      <c r="I16" s="2"/>
    </row>
    <row r="17" spans="1:9" ht="12.75">
      <c r="A17" s="2" t="s">
        <v>10</v>
      </c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 t="s">
        <v>11</v>
      </c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5" t="s">
        <v>12</v>
      </c>
      <c r="C21" s="2"/>
      <c r="D21" s="2"/>
      <c r="E21" s="2"/>
      <c r="F21" s="2"/>
      <c r="G21" s="2"/>
      <c r="H21" s="6">
        <f>365+1/4-1/100+1/400</f>
        <v>365.2425</v>
      </c>
      <c r="I21" s="2"/>
    </row>
    <row r="22" spans="1:9" ht="12.75">
      <c r="A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7" t="s">
        <v>13</v>
      </c>
      <c r="F23" s="2" t="s">
        <v>14</v>
      </c>
      <c r="G23" s="2"/>
      <c r="H23" s="2"/>
      <c r="I23" s="2"/>
    </row>
    <row r="24" spans="1:9" ht="12.75">
      <c r="A24" s="2"/>
      <c r="B24" s="2"/>
      <c r="C24" s="2"/>
      <c r="D24" s="2"/>
      <c r="E24" s="7" t="s">
        <v>15</v>
      </c>
      <c r="F24" s="2" t="s">
        <v>16</v>
      </c>
      <c r="G24" s="2"/>
      <c r="H24" s="2"/>
      <c r="I24" s="2"/>
    </row>
    <row r="25" spans="1:9" ht="12.75">
      <c r="A25" s="2"/>
      <c r="B25" s="2"/>
      <c r="C25" s="2"/>
      <c r="D25" s="2"/>
      <c r="E25" s="7" t="s">
        <v>17</v>
      </c>
      <c r="F25" s="2" t="s">
        <v>18</v>
      </c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 t="s">
        <v>19</v>
      </c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6" ht="12.75">
      <c r="A29" s="2"/>
      <c r="B29" s="8" t="s">
        <v>20</v>
      </c>
      <c r="F29" s="9">
        <f>365.2425-365.242199074</f>
        <v>0.0003009260000226277</v>
      </c>
    </row>
    <row r="30" ht="12.75">
      <c r="A30" s="2"/>
    </row>
    <row r="31" spans="1:9" ht="12.75">
      <c r="A31" s="2"/>
      <c r="B31" s="5" t="s">
        <v>21</v>
      </c>
      <c r="C31" s="2"/>
      <c r="D31" s="2"/>
      <c r="E31" s="2"/>
      <c r="F31" s="2"/>
      <c r="G31" s="10">
        <f>1/F29</f>
        <v>3323.0761048390846</v>
      </c>
      <c r="H31" s="2" t="s">
        <v>22</v>
      </c>
      <c r="I31" s="2"/>
    </row>
    <row r="32" spans="1:9" ht="12.75">
      <c r="A32" s="2"/>
      <c r="B32" s="5" t="s">
        <v>23</v>
      </c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</sheetData>
  <mergeCells count="1">
    <mergeCell ref="B2:E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7"/>
  <sheetViews>
    <sheetView showGridLines="0" workbookViewId="0" topLeftCell="A1">
      <selection activeCell="D7" sqref="D7"/>
    </sheetView>
  </sheetViews>
  <sheetFormatPr defaultColWidth="11.421875" defaultRowHeight="12.75"/>
  <cols>
    <col min="1" max="2" width="11.57421875" style="0" customWidth="1"/>
    <col min="3" max="3" width="13.8515625" style="0" customWidth="1"/>
    <col min="4" max="16384" width="11.57421875" style="0" customWidth="1"/>
  </cols>
  <sheetData>
    <row r="2" spans="2:5" ht="12.75">
      <c r="B2" s="16" t="s">
        <v>0</v>
      </c>
      <c r="C2" s="16"/>
      <c r="D2" s="16"/>
      <c r="E2" s="16"/>
    </row>
    <row r="3" spans="2:7" ht="12.75">
      <c r="B3" s="16"/>
      <c r="C3" s="16"/>
      <c r="D3" s="16"/>
      <c r="E3" s="16"/>
      <c r="G3" s="11" t="s">
        <v>1</v>
      </c>
    </row>
    <row r="5" spans="2:5" ht="12.75">
      <c r="B5" s="20" t="s">
        <v>24</v>
      </c>
      <c r="C5" s="20"/>
      <c r="D5" s="21">
        <v>2007</v>
      </c>
      <c r="E5" s="21"/>
    </row>
    <row r="6" spans="2:5" ht="12.75">
      <c r="B6" s="20"/>
      <c r="C6" s="20"/>
      <c r="D6" s="21"/>
      <c r="E6" s="21"/>
    </row>
    <row r="9" spans="2:7" ht="12.75">
      <c r="B9" s="17" t="s">
        <v>25</v>
      </c>
      <c r="C9" s="17"/>
      <c r="D9" s="18" t="str">
        <f>IF(MOD($D$5,400)=0,"SÍ","NO")</f>
        <v>NO</v>
      </c>
      <c r="E9" s="18"/>
      <c r="F9" s="19" t="str">
        <f>IF(D9="NO"," ","Es bisiesto")</f>
        <v> </v>
      </c>
      <c r="G9" s="19"/>
    </row>
    <row r="10" spans="2:7" ht="12.75">
      <c r="B10" s="17"/>
      <c r="C10" s="17"/>
      <c r="D10" s="18"/>
      <c r="E10" s="18"/>
      <c r="F10" s="19"/>
      <c r="G10" s="19"/>
    </row>
    <row r="12" spans="2:7" ht="12.75">
      <c r="B12" s="17" t="str">
        <f>IF(D9="SÍ"," ","¿Es divisible entre 100?")</f>
        <v>¿Es divisible entre 100?</v>
      </c>
      <c r="C12" s="17"/>
      <c r="D12" s="18" t="str">
        <f>IF(D9="SÍ"," ",IF(MOD($D$5,100)=0,"SÍ","NO"))</f>
        <v>NO</v>
      </c>
      <c r="E12" s="18"/>
      <c r="F12" s="19" t="str">
        <f>IF(D9="SÍ"," ",IF(D12="NO"," ","No es bisiesto"))</f>
        <v> </v>
      </c>
      <c r="G12" s="19"/>
    </row>
    <row r="13" spans="2:7" ht="12.75">
      <c r="B13" s="17"/>
      <c r="C13" s="17"/>
      <c r="D13" s="18"/>
      <c r="E13" s="18"/>
      <c r="F13" s="19"/>
      <c r="G13" s="19"/>
    </row>
    <row r="15" spans="2:7" ht="12.75">
      <c r="B15" s="17" t="str">
        <f>IF(D9="SÍ"," ",IF(D12="SÍ"," ","¿Es divisible entre 4?"))</f>
        <v>¿Es divisible entre 4?</v>
      </c>
      <c r="C15" s="17"/>
      <c r="D15" s="18" t="str">
        <f>IF(OR(D12="SÍ",D9="SÍ")," ",IF(MOD($D$5,4)=0,"SÍ","NO"))</f>
        <v>NO</v>
      </c>
      <c r="E15" s="18"/>
      <c r="F15" s="19" t="str">
        <f>IF(D15="NO","No es bisiesto"," ")</f>
        <v>No es bisiesto</v>
      </c>
      <c r="G15" s="19"/>
    </row>
    <row r="16" spans="2:7" ht="12.75">
      <c r="B16" s="17"/>
      <c r="C16" s="17"/>
      <c r="D16" s="18"/>
      <c r="E16" s="18"/>
      <c r="F16" s="19"/>
      <c r="G16" s="19"/>
    </row>
    <row r="18" spans="4:5" ht="12.75">
      <c r="D18" s="19" t="str">
        <f>IF(D15="SÍ","Es bisiesto"," ")</f>
        <v> </v>
      </c>
      <c r="E18" s="19"/>
    </row>
    <row r="19" spans="4:5" ht="12.75">
      <c r="D19" s="19"/>
      <c r="E19" s="19"/>
    </row>
    <row r="21" ht="12.75">
      <c r="B21" s="2" t="s">
        <v>26</v>
      </c>
    </row>
    <row r="22" ht="12.75">
      <c r="B22" s="2" t="s">
        <v>27</v>
      </c>
    </row>
    <row r="23" ht="12.75">
      <c r="B23" s="2" t="s">
        <v>28</v>
      </c>
    </row>
    <row r="24" ht="12.75">
      <c r="B24" s="2" t="s">
        <v>29</v>
      </c>
    </row>
    <row r="26" ht="12.75">
      <c r="B26" s="2" t="s">
        <v>30</v>
      </c>
    </row>
    <row r="27" ht="12.75">
      <c r="B27" s="2" t="s">
        <v>31</v>
      </c>
    </row>
  </sheetData>
  <mergeCells count="13">
    <mergeCell ref="B2:E3"/>
    <mergeCell ref="B5:C6"/>
    <mergeCell ref="D5:E6"/>
    <mergeCell ref="B9:C10"/>
    <mergeCell ref="D9:E10"/>
    <mergeCell ref="F9:G10"/>
    <mergeCell ref="B12:C13"/>
    <mergeCell ref="D12:E13"/>
    <mergeCell ref="F12:G13"/>
    <mergeCell ref="B15:C16"/>
    <mergeCell ref="D15:E16"/>
    <mergeCell ref="F15:G16"/>
    <mergeCell ref="D18:E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G26"/>
  <sheetViews>
    <sheetView showGridLines="0" workbookViewId="0" topLeftCell="A1">
      <selection activeCell="B2" sqref="B2:E3"/>
    </sheetView>
  </sheetViews>
  <sheetFormatPr defaultColWidth="11.57421875" defaultRowHeight="12.75"/>
  <sheetData>
    <row r="2" spans="2:5" ht="12.75">
      <c r="B2" s="16" t="s">
        <v>0</v>
      </c>
      <c r="C2" s="16"/>
      <c r="D2" s="16"/>
      <c r="E2" s="16"/>
    </row>
    <row r="3" spans="2:7" ht="12.75">
      <c r="B3" s="16"/>
      <c r="C3" s="16"/>
      <c r="D3" s="16"/>
      <c r="E3" s="16"/>
      <c r="G3" s="11" t="s">
        <v>1</v>
      </c>
    </row>
    <row r="5" spans="2:5" ht="12.75">
      <c r="B5" s="20" t="s">
        <v>24</v>
      </c>
      <c r="C5" s="20"/>
      <c r="D5" s="21">
        <v>2100</v>
      </c>
      <c r="E5" s="21"/>
    </row>
    <row r="6" spans="2:5" ht="12.75">
      <c r="B6" s="20"/>
      <c r="C6" s="20"/>
      <c r="D6" s="21"/>
      <c r="E6" s="21"/>
    </row>
    <row r="8" spans="3:4" ht="12.75">
      <c r="C8" s="20" t="s">
        <v>32</v>
      </c>
      <c r="D8" s="20"/>
    </row>
    <row r="9" spans="3:4" ht="12.75">
      <c r="C9" s="20"/>
      <c r="D9" s="20"/>
    </row>
    <row r="11" spans="3:4" ht="12.75">
      <c r="C11" s="21" t="str">
        <f>IF(OR(AND(MOD(D5,4)=0,MOD(D5,100)&lt;&gt;0),MOD(D5,400)=0),"SÍ","NO")</f>
        <v>NO</v>
      </c>
      <c r="D11" s="21"/>
    </row>
    <row r="12" spans="3:4" ht="12.75">
      <c r="C12" s="21"/>
      <c r="D12" s="21"/>
    </row>
    <row r="14" ht="12.75">
      <c r="B14" s="8" t="s">
        <v>33</v>
      </c>
    </row>
    <row r="16" spans="2:3" ht="16.5">
      <c r="B16" s="12" t="s">
        <v>34</v>
      </c>
      <c r="C16" s="13"/>
    </row>
    <row r="17" spans="2:3" ht="16.5">
      <c r="B17" s="13"/>
      <c r="C17" s="13"/>
    </row>
    <row r="24" ht="12.75">
      <c r="B24" s="8" t="s">
        <v>35</v>
      </c>
    </row>
    <row r="26" ht="16.5">
      <c r="B26" s="12" t="s">
        <v>36</v>
      </c>
    </row>
  </sheetData>
  <mergeCells count="5">
    <mergeCell ref="C11:D12"/>
    <mergeCell ref="B2:E3"/>
    <mergeCell ref="B5:C6"/>
    <mergeCell ref="D5:E6"/>
    <mergeCell ref="C8:D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38"/>
  <sheetViews>
    <sheetView showGridLines="0" workbookViewId="0" topLeftCell="A1">
      <selection activeCell="H7" sqref="H7"/>
    </sheetView>
  </sheetViews>
  <sheetFormatPr defaultColWidth="11.57421875" defaultRowHeight="12.75"/>
  <sheetData>
    <row r="2" spans="2:5" ht="12.75">
      <c r="B2" s="16" t="s">
        <v>0</v>
      </c>
      <c r="C2" s="16"/>
      <c r="D2" s="16"/>
      <c r="E2" s="16"/>
    </row>
    <row r="3" spans="2:5" ht="12.75">
      <c r="B3" s="16"/>
      <c r="C3" s="16"/>
      <c r="D3" s="16"/>
      <c r="E3" s="16"/>
    </row>
    <row r="15" ht="12.75">
      <c r="E15" s="14" t="s">
        <v>37</v>
      </c>
    </row>
    <row r="19" ht="12.75">
      <c r="D19" s="15" t="s">
        <v>38</v>
      </c>
    </row>
    <row r="24" ht="12.75">
      <c r="E24" s="14" t="s">
        <v>37</v>
      </c>
    </row>
    <row r="28" ht="12.75">
      <c r="D28" s="15" t="s">
        <v>38</v>
      </c>
    </row>
    <row r="33" ht="12.75">
      <c r="E33" s="14" t="s">
        <v>37</v>
      </c>
    </row>
    <row r="38" ht="12.75">
      <c r="D38" s="15" t="s">
        <v>38</v>
      </c>
    </row>
  </sheetData>
  <mergeCells count="1">
    <mergeCell ref="B2:E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 ROLDAN</cp:lastModifiedBy>
  <dcterms:modified xsi:type="dcterms:W3CDTF">2007-11-02T15:46:39Z</dcterms:modified>
  <cp:category/>
  <cp:version/>
  <cp:contentType/>
  <cp:contentStatus/>
</cp:coreProperties>
</file>